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Trasp Mpal\Inf Presupuestaria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  <definedName name="_xlnm.Print_Titles" localSheetId="0">COG!$1:$4</definedName>
  </definedNames>
  <calcPr calcId="162913"/>
</workbook>
</file>

<file path=xl/calcChain.xml><?xml version="1.0" encoding="utf-8"?>
<calcChain xmlns="http://schemas.openxmlformats.org/spreadsheetml/2006/main">
  <c r="E6" i="6" l="1"/>
  <c r="H6" i="6" s="1"/>
  <c r="E7" i="6"/>
  <c r="E8" i="6"/>
  <c r="E9" i="6"/>
  <c r="H9" i="6" s="1"/>
  <c r="E10" i="6"/>
  <c r="H10" i="6" s="1"/>
  <c r="E11" i="6"/>
  <c r="H11" i="6" s="1"/>
  <c r="E12" i="6"/>
  <c r="H12" i="6" s="1"/>
  <c r="H72" i="6"/>
  <c r="H70" i="6"/>
  <c r="H64" i="6"/>
  <c r="H62" i="6"/>
  <c r="H61" i="6"/>
  <c r="H56" i="6"/>
  <c r="H54" i="6"/>
  <c r="H48" i="6"/>
  <c r="H45" i="6"/>
  <c r="H40" i="6"/>
  <c r="H30" i="6"/>
  <c r="H21" i="6"/>
  <c r="H16" i="6"/>
  <c r="H8" i="6"/>
  <c r="H7" i="6"/>
  <c r="E76" i="6"/>
  <c r="H76" i="6" s="1"/>
  <c r="E75" i="6"/>
  <c r="H75" i="6" s="1"/>
  <c r="E74" i="6"/>
  <c r="H74" i="6" s="1"/>
  <c r="E73" i="6"/>
  <c r="H73" i="6" s="1"/>
  <c r="E72" i="6"/>
  <c r="E71" i="6"/>
  <c r="H71" i="6" s="1"/>
  <c r="E70" i="6"/>
  <c r="E68" i="6"/>
  <c r="H68" i="6" s="1"/>
  <c r="E67" i="6"/>
  <c r="H67" i="6" s="1"/>
  <c r="E66" i="6"/>
  <c r="H66" i="6" s="1"/>
  <c r="E64" i="6"/>
  <c r="E63" i="6"/>
  <c r="H63" i="6" s="1"/>
  <c r="E62" i="6"/>
  <c r="E61" i="6"/>
  <c r="E60" i="6"/>
  <c r="H60" i="6" s="1"/>
  <c r="E59" i="6"/>
  <c r="H59" i="6" s="1"/>
  <c r="E58" i="6"/>
  <c r="H58" i="6" s="1"/>
  <c r="E56" i="6"/>
  <c r="E55" i="6"/>
  <c r="H55" i="6" s="1"/>
  <c r="E54" i="6"/>
  <c r="E52" i="6"/>
  <c r="H52" i="6" s="1"/>
  <c r="E51" i="6"/>
  <c r="H51" i="6" s="1"/>
  <c r="E50" i="6"/>
  <c r="H50" i="6" s="1"/>
  <c r="E49" i="6"/>
  <c r="H49" i="6" s="1"/>
  <c r="E48" i="6"/>
  <c r="E47" i="6"/>
  <c r="H47" i="6" s="1"/>
  <c r="E46" i="6"/>
  <c r="H46" i="6" s="1"/>
  <c r="E45" i="6"/>
  <c r="E44" i="6"/>
  <c r="H44" i="6" s="1"/>
  <c r="E42" i="6"/>
  <c r="H42" i="6" s="1"/>
  <c r="E41" i="6"/>
  <c r="H41" i="6" s="1"/>
  <c r="E40" i="6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C33" i="6"/>
  <c r="C23" i="6"/>
  <c r="C13" i="6"/>
  <c r="C5" i="6"/>
  <c r="E43" i="6" l="1"/>
  <c r="H43" i="6" s="1"/>
  <c r="E33" i="6"/>
  <c r="H33" i="6" s="1"/>
  <c r="E23" i="6"/>
  <c r="H23" i="6" s="1"/>
  <c r="E13" i="6"/>
  <c r="H13" i="6" s="1"/>
  <c r="D77" i="6"/>
  <c r="G77" i="6"/>
  <c r="E5" i="6"/>
  <c r="F77" i="6"/>
  <c r="C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<sst xmlns="http://schemas.openxmlformats.org/spreadsheetml/2006/main" count="85" uniqueCount="85">
  <si>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</si>
  <si>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</si>
  <si>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</si>
  <si>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</si>
  <si>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</si>
  <si>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</si>
  <si>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</si>
  <si>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</si>
  <si>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</si>
  <si>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</si>
  <si>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</si>
  <si>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</si>
  <si>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</si>
  <si>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</si>
  <si>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</si>
  <si>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</si>
  <si>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</si>
  <si>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</si>
  <si>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</si>
  <si>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</si>
  <si>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</si>
  <si>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</si>
  <si>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</si>
  <si>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</si>
  <si>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</si>
  <si>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</si>
  <si>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</si>
  <si>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</si>
  <si>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</si>
  <si>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</si>
  <si>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</si>
  <si>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</si>
  <si>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</si>
  <si>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</si>
  <si>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</si>
  <si>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</si>
  <si>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</si>
  <si>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</si>
  <si>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</si>
  <si>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</si>
  <si>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</si>
  <si>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</si>
  <si>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</si>
  <si>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</si>
  <si>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</si>
  <si>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</si>
  <si>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</si>
  <si>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</si>
  <si>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</si>
  <si>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</si>
  <si>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</si>
  <si>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</si>
  <si>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</si>
  <si>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</si>
  <si>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</si>
  <si>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</si>
  <si>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</si>
  <si>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</si>
  <si>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</si>
  <si>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</si>
  <si>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</si>
  <si>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</si>
  <si>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</si>
  <si>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</si>
  <si>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</si>
  <si>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</si>
  <si>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</si>
  <si>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</si>
  <si>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</si>
  <si>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</si>
  <si>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</si>
  <si>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</si>
  <si>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</si>
  <si>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</si>
  <si>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</si>
  <si>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</si>
  <si>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</si>
  <si>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</si>
  <si>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</si>
  <si>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</si>
  <si>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</si>
  <si>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</si>
  <si>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</si>
  <si>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DESARROLLO INTEGRAL DE LA FAMILIA DEL MUNICIPIO COMONFORT, GTO.
ESTADO ANALÍTICO DEL EJERCICIO DEL PRESUPUESTO DE EGRESOS
Clasificación por Objeto del Gasto (Capítulo y Concepto)
Del 1 de Enero al AL 30 DE JUNIO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</si>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</sst>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3" borderId="9" xfId="9" applyFont="1" applyFill="1" applyBorder="1" applyAlignment="1" applyProtection="1">
      <alignment horizontal="center" vertical="center" wrapText="1"/>
      <protection locked="0"/>
    </xf>
    <xf numFmtId="0" fontId="8" fillId="3" borderId="10" xfId="9" applyFont="1" applyFill="1" applyBorder="1" applyAlignment="1" applyProtection="1">
      <alignment horizontal="center" vertical="center" wrapText="1"/>
      <protection locked="0"/>
    </xf>
    <xf numFmtId="0" fontId="8" fillId="3" borderId="11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504825</xdr:colOff>
      <xdr:row>0</xdr:row>
      <xdr:rowOff>538612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95250"/>
          <a:ext cx="476250" cy="443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847725</xdr:colOff>
      <xdr:row>0</xdr:row>
      <xdr:rowOff>95250</xdr:rowOff>
    </xdr:from>
    <xdr:ext cx="819150" cy="447675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95250"/>
          <a:ext cx="819150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6" t="s">
        <v>83</v>
      </c>
      <c r="B1" s="17"/>
      <c r="C1" s="17"/>
      <c r="D1" s="17"/>
      <c r="E1" s="17"/>
      <c r="F1" s="17"/>
      <c r="G1" s="17"/>
      <c r="H1" s="18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3"/>
    </row>
    <row r="4" spans="1:8" x14ac:dyDescent="0.2">
      <c r="A4" s="28"/>
      <c r="B4" s="29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3" t="s">
        <v>16</v>
      </c>
      <c r="B5" s="2"/>
      <c r="C5" s="9">
        <f>SUM(C6:C12)</f>
        <v>13904100.630000001</v>
      </c>
      <c r="D5" s="9">
        <f>SUM(D6:D12)</f>
        <v>-337091.24999999994</v>
      </c>
      <c r="E5" s="9">
        <f>C5+D5</f>
        <v>13567009.380000001</v>
      </c>
      <c r="F5" s="9">
        <f>SUM(F6:F12)</f>
        <v>5500735.459999999</v>
      </c>
      <c r="G5" s="9">
        <f>SUM(G6:G12)</f>
        <v>5500735.459999999</v>
      </c>
      <c r="H5" s="9">
        <f>E5-F5</f>
        <v>8066273.9200000018</v>
      </c>
    </row>
    <row r="6" spans="1:8" x14ac:dyDescent="0.2">
      <c r="A6" s="14">
        <v>1100</v>
      </c>
      <c r="B6" s="6" t="s">
        <v>25</v>
      </c>
      <c r="C6" s="10">
        <v>4203550.2300000004</v>
      </c>
      <c r="D6" s="10">
        <v>227796.03</v>
      </c>
      <c r="E6" s="10">
        <f t="shared" ref="E6:E69" si="0">C6+D6</f>
        <v>4431346.2600000007</v>
      </c>
      <c r="F6" s="10">
        <v>2112648.9300000002</v>
      </c>
      <c r="G6" s="10">
        <v>2112648.9300000002</v>
      </c>
      <c r="H6" s="10">
        <f t="shared" ref="H6:H69" si="1">E6-F6</f>
        <v>2318697.3300000005</v>
      </c>
    </row>
    <row r="7" spans="1:8" x14ac:dyDescent="0.2">
      <c r="A7" s="14">
        <v>1200</v>
      </c>
      <c r="B7" s="6" t="s">
        <v>26</v>
      </c>
      <c r="C7" s="10">
        <v>5109323.4000000004</v>
      </c>
      <c r="D7" s="10">
        <v>-1011721.69</v>
      </c>
      <c r="E7" s="10">
        <f t="shared" si="0"/>
        <v>4097601.7100000004</v>
      </c>
      <c r="F7" s="10">
        <v>2008413.57</v>
      </c>
      <c r="G7" s="10">
        <v>2008413.57</v>
      </c>
      <c r="H7" s="10">
        <f t="shared" si="1"/>
        <v>2089188.1400000004</v>
      </c>
    </row>
    <row r="8" spans="1:8" x14ac:dyDescent="0.2">
      <c r="A8" s="14">
        <v>1300</v>
      </c>
      <c r="B8" s="6" t="s">
        <v>27</v>
      </c>
      <c r="C8" s="10">
        <v>1775811.25</v>
      </c>
      <c r="D8" s="10">
        <v>-105746.02</v>
      </c>
      <c r="E8" s="10">
        <f t="shared" si="0"/>
        <v>1670065.23</v>
      </c>
      <c r="F8" s="10">
        <v>414998.55</v>
      </c>
      <c r="G8" s="10">
        <v>414998.55</v>
      </c>
      <c r="H8" s="10">
        <f t="shared" si="1"/>
        <v>1255066.68</v>
      </c>
    </row>
    <row r="9" spans="1:8" x14ac:dyDescent="0.2">
      <c r="A9" s="14">
        <v>1400</v>
      </c>
      <c r="B9" s="6" t="s">
        <v>1</v>
      </c>
      <c r="C9" s="10">
        <v>760472.69</v>
      </c>
      <c r="D9" s="10">
        <v>396646.25</v>
      </c>
      <c r="E9" s="10">
        <f t="shared" si="0"/>
        <v>1157118.94</v>
      </c>
      <c r="F9" s="10">
        <v>46775.519999999997</v>
      </c>
      <c r="G9" s="10">
        <v>46775.519999999997</v>
      </c>
      <c r="H9" s="10">
        <f t="shared" si="1"/>
        <v>1110343.42</v>
      </c>
    </row>
    <row r="10" spans="1:8" x14ac:dyDescent="0.2">
      <c r="A10" s="14">
        <v>1500</v>
      </c>
      <c r="B10" s="6" t="s">
        <v>28</v>
      </c>
      <c r="C10" s="10">
        <v>2054943.06</v>
      </c>
      <c r="D10" s="10">
        <v>155934.18</v>
      </c>
      <c r="E10" s="10">
        <f t="shared" si="0"/>
        <v>2210877.2400000002</v>
      </c>
      <c r="F10" s="10">
        <v>917898.89</v>
      </c>
      <c r="G10" s="10">
        <v>917898.89</v>
      </c>
      <c r="H10" s="10">
        <f t="shared" si="1"/>
        <v>1292978.3500000001</v>
      </c>
    </row>
    <row r="11" spans="1:8" x14ac:dyDescent="0.2">
      <c r="A11" s="14">
        <v>1600</v>
      </c>
      <c r="B11" s="6" t="s">
        <v>2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14">
        <v>1700</v>
      </c>
      <c r="B12" s="6" t="s">
        <v>29</v>
      </c>
      <c r="C12" s="10">
        <v>0</v>
      </c>
      <c r="D12" s="10">
        <v>0</v>
      </c>
      <c r="E12" s="10">
        <f t="shared" si="0"/>
        <v>0</v>
      </c>
      <c r="F12" s="10">
        <v>0</v>
      </c>
      <c r="G12" s="10">
        <v>0</v>
      </c>
      <c r="H12" s="10">
        <f t="shared" si="1"/>
        <v>0</v>
      </c>
    </row>
    <row r="13" spans="1:8" x14ac:dyDescent="0.2">
      <c r="A13" s="13" t="s">
        <v>17</v>
      </c>
      <c r="B13" s="2"/>
      <c r="C13" s="10">
        <f>SUM(C14:C22)</f>
        <v>1089481.8599999999</v>
      </c>
      <c r="D13" s="10">
        <f>SUM(D14:D22)</f>
        <v>38833.249999999993</v>
      </c>
      <c r="E13" s="10">
        <f t="shared" si="0"/>
        <v>1128315.1099999999</v>
      </c>
      <c r="F13" s="10">
        <f>SUM(F14:F22)</f>
        <v>314196.42</v>
      </c>
      <c r="G13" s="10">
        <f>SUM(G14:G22)</f>
        <v>314196.42</v>
      </c>
      <c r="H13" s="10">
        <f t="shared" si="1"/>
        <v>814118.69</v>
      </c>
    </row>
    <row r="14" spans="1:8" x14ac:dyDescent="0.2">
      <c r="A14" s="14">
        <v>2100</v>
      </c>
      <c r="B14" s="6" t="s">
        <v>30</v>
      </c>
      <c r="C14" s="10">
        <v>255680.34</v>
      </c>
      <c r="D14" s="10">
        <v>45077.88</v>
      </c>
      <c r="E14" s="10">
        <f t="shared" si="0"/>
        <v>300758.21999999997</v>
      </c>
      <c r="F14" s="10">
        <v>111543.42</v>
      </c>
      <c r="G14" s="10">
        <v>111543.42</v>
      </c>
      <c r="H14" s="10">
        <f t="shared" si="1"/>
        <v>189214.8</v>
      </c>
    </row>
    <row r="15" spans="1:8" x14ac:dyDescent="0.2">
      <c r="A15" s="14">
        <v>2200</v>
      </c>
      <c r="B15" s="6" t="s">
        <v>31</v>
      </c>
      <c r="C15" s="10">
        <v>134746</v>
      </c>
      <c r="D15" s="10">
        <v>8137.03</v>
      </c>
      <c r="E15" s="10">
        <f t="shared" si="0"/>
        <v>142883.03</v>
      </c>
      <c r="F15" s="10">
        <v>24172.240000000002</v>
      </c>
      <c r="G15" s="10">
        <v>24172.240000000002</v>
      </c>
      <c r="H15" s="10">
        <f t="shared" si="1"/>
        <v>118710.79</v>
      </c>
    </row>
    <row r="16" spans="1:8" x14ac:dyDescent="0.2">
      <c r="A16" s="14">
        <v>2300</v>
      </c>
      <c r="B16" s="6" t="s">
        <v>32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14">
        <v>2400</v>
      </c>
      <c r="B17" s="6" t="s">
        <v>33</v>
      </c>
      <c r="C17" s="10">
        <v>50000</v>
      </c>
      <c r="D17" s="10">
        <v>7793.38</v>
      </c>
      <c r="E17" s="10">
        <f t="shared" si="0"/>
        <v>57793.38</v>
      </c>
      <c r="F17" s="10">
        <v>18186.939999999999</v>
      </c>
      <c r="G17" s="10">
        <v>18186.939999999999</v>
      </c>
      <c r="H17" s="10">
        <f t="shared" si="1"/>
        <v>39606.44</v>
      </c>
    </row>
    <row r="18" spans="1:8" x14ac:dyDescent="0.2">
      <c r="A18" s="14">
        <v>2500</v>
      </c>
      <c r="B18" s="6" t="s">
        <v>34</v>
      </c>
      <c r="C18" s="10">
        <v>50000</v>
      </c>
      <c r="D18" s="10">
        <v>3850.55</v>
      </c>
      <c r="E18" s="10">
        <f t="shared" si="0"/>
        <v>53850.55</v>
      </c>
      <c r="F18" s="10">
        <v>15086</v>
      </c>
      <c r="G18" s="10">
        <v>15086</v>
      </c>
      <c r="H18" s="10">
        <f t="shared" si="1"/>
        <v>38764.550000000003</v>
      </c>
    </row>
    <row r="19" spans="1:8" x14ac:dyDescent="0.2">
      <c r="A19" s="14">
        <v>2600</v>
      </c>
      <c r="B19" s="6" t="s">
        <v>35</v>
      </c>
      <c r="C19" s="10">
        <v>502000</v>
      </c>
      <c r="D19" s="10">
        <v>-35494</v>
      </c>
      <c r="E19" s="10">
        <f t="shared" si="0"/>
        <v>466506</v>
      </c>
      <c r="F19" s="10">
        <v>134744.62</v>
      </c>
      <c r="G19" s="10">
        <v>134744.62</v>
      </c>
      <c r="H19" s="10">
        <f t="shared" si="1"/>
        <v>331761.38</v>
      </c>
    </row>
    <row r="20" spans="1:8" x14ac:dyDescent="0.2">
      <c r="A20" s="14">
        <v>2700</v>
      </c>
      <c r="B20" s="6" t="s">
        <v>36</v>
      </c>
      <c r="C20" s="10">
        <v>0</v>
      </c>
      <c r="D20" s="10">
        <v>14894.78</v>
      </c>
      <c r="E20" s="10">
        <f t="shared" si="0"/>
        <v>14894.78</v>
      </c>
      <c r="F20" s="10">
        <v>10463.200000000001</v>
      </c>
      <c r="G20" s="10">
        <v>10463.200000000001</v>
      </c>
      <c r="H20" s="10">
        <f t="shared" si="1"/>
        <v>4431.58</v>
      </c>
    </row>
    <row r="21" spans="1:8" x14ac:dyDescent="0.2">
      <c r="A21" s="14">
        <v>2800</v>
      </c>
      <c r="B21" s="6" t="s">
        <v>37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14">
        <v>2900</v>
      </c>
      <c r="B22" s="6" t="s">
        <v>38</v>
      </c>
      <c r="C22" s="10">
        <v>97055.52</v>
      </c>
      <c r="D22" s="10">
        <v>-5426.37</v>
      </c>
      <c r="E22" s="10">
        <f t="shared" si="0"/>
        <v>91629.150000000009</v>
      </c>
      <c r="F22" s="10">
        <v>0</v>
      </c>
      <c r="G22" s="10">
        <v>0</v>
      </c>
      <c r="H22" s="10">
        <f t="shared" si="1"/>
        <v>91629.150000000009</v>
      </c>
    </row>
    <row r="23" spans="1:8" x14ac:dyDescent="0.2">
      <c r="A23" s="13" t="s">
        <v>18</v>
      </c>
      <c r="B23" s="2"/>
      <c r="C23" s="10">
        <f>SUM(C24:C32)</f>
        <v>1898565.21</v>
      </c>
      <c r="D23" s="10">
        <f>SUM(D24:D32)</f>
        <v>47584.24000000002</v>
      </c>
      <c r="E23" s="10">
        <f t="shared" si="0"/>
        <v>1946149.45</v>
      </c>
      <c r="F23" s="10">
        <f>SUM(F24:F32)</f>
        <v>517775.22000000003</v>
      </c>
      <c r="G23" s="10">
        <f>SUM(G24:G32)</f>
        <v>517775.22000000003</v>
      </c>
      <c r="H23" s="10">
        <f t="shared" si="1"/>
        <v>1428374.23</v>
      </c>
    </row>
    <row r="24" spans="1:8" x14ac:dyDescent="0.2">
      <c r="A24" s="14">
        <v>3100</v>
      </c>
      <c r="B24" s="6" t="s">
        <v>39</v>
      </c>
      <c r="C24" s="10">
        <v>157688</v>
      </c>
      <c r="D24" s="10">
        <v>0</v>
      </c>
      <c r="E24" s="10">
        <f t="shared" si="0"/>
        <v>157688</v>
      </c>
      <c r="F24" s="10">
        <v>51894.09</v>
      </c>
      <c r="G24" s="10">
        <v>51894.09</v>
      </c>
      <c r="H24" s="10">
        <f t="shared" si="1"/>
        <v>105793.91</v>
      </c>
    </row>
    <row r="25" spans="1:8" x14ac:dyDescent="0.2">
      <c r="A25" s="14">
        <v>3200</v>
      </c>
      <c r="B25" s="6" t="s">
        <v>40</v>
      </c>
      <c r="C25" s="10">
        <v>56400</v>
      </c>
      <c r="D25" s="10">
        <v>0</v>
      </c>
      <c r="E25" s="10">
        <f t="shared" si="0"/>
        <v>56400</v>
      </c>
      <c r="F25" s="10">
        <v>4397.68</v>
      </c>
      <c r="G25" s="10">
        <v>4397.68</v>
      </c>
      <c r="H25" s="10">
        <f t="shared" si="1"/>
        <v>52002.32</v>
      </c>
    </row>
    <row r="26" spans="1:8" x14ac:dyDescent="0.2">
      <c r="A26" s="14">
        <v>3300</v>
      </c>
      <c r="B26" s="6" t="s">
        <v>41</v>
      </c>
      <c r="C26" s="10">
        <v>90101.22</v>
      </c>
      <c r="D26" s="10">
        <v>76211.78</v>
      </c>
      <c r="E26" s="10">
        <f t="shared" si="0"/>
        <v>166313</v>
      </c>
      <c r="F26" s="10">
        <v>47038</v>
      </c>
      <c r="G26" s="10">
        <v>47038</v>
      </c>
      <c r="H26" s="10">
        <f t="shared" si="1"/>
        <v>119275</v>
      </c>
    </row>
    <row r="27" spans="1:8" x14ac:dyDescent="0.2">
      <c r="A27" s="14">
        <v>3400</v>
      </c>
      <c r="B27" s="6" t="s">
        <v>42</v>
      </c>
      <c r="C27" s="10">
        <v>170000</v>
      </c>
      <c r="D27" s="10">
        <v>-15000</v>
      </c>
      <c r="E27" s="10">
        <f t="shared" si="0"/>
        <v>155000</v>
      </c>
      <c r="F27" s="10">
        <v>59827.03</v>
      </c>
      <c r="G27" s="10">
        <v>59827.03</v>
      </c>
      <c r="H27" s="10">
        <f t="shared" si="1"/>
        <v>95172.97</v>
      </c>
    </row>
    <row r="28" spans="1:8" x14ac:dyDescent="0.2">
      <c r="A28" s="14">
        <v>3500</v>
      </c>
      <c r="B28" s="6" t="s">
        <v>43</v>
      </c>
      <c r="C28" s="10">
        <v>348121.3</v>
      </c>
      <c r="D28" s="10">
        <v>168515.20000000001</v>
      </c>
      <c r="E28" s="10">
        <f t="shared" si="0"/>
        <v>516636.5</v>
      </c>
      <c r="F28" s="10">
        <v>190727.85</v>
      </c>
      <c r="G28" s="10">
        <v>190727.85</v>
      </c>
      <c r="H28" s="10">
        <f t="shared" si="1"/>
        <v>325908.65000000002</v>
      </c>
    </row>
    <row r="29" spans="1:8" x14ac:dyDescent="0.2">
      <c r="A29" s="14">
        <v>3600</v>
      </c>
      <c r="B29" s="6" t="s">
        <v>44</v>
      </c>
      <c r="C29" s="10">
        <v>66000</v>
      </c>
      <c r="D29" s="10">
        <v>0</v>
      </c>
      <c r="E29" s="10">
        <f t="shared" si="0"/>
        <v>66000</v>
      </c>
      <c r="F29" s="10">
        <v>3828</v>
      </c>
      <c r="G29" s="10">
        <v>3828</v>
      </c>
      <c r="H29" s="10">
        <f t="shared" si="1"/>
        <v>62172</v>
      </c>
    </row>
    <row r="30" spans="1:8" x14ac:dyDescent="0.2">
      <c r="A30" s="14">
        <v>3700</v>
      </c>
      <c r="B30" s="6" t="s">
        <v>45</v>
      </c>
      <c r="C30" s="10">
        <v>19000</v>
      </c>
      <c r="D30" s="10">
        <v>0</v>
      </c>
      <c r="E30" s="10">
        <f t="shared" si="0"/>
        <v>19000</v>
      </c>
      <c r="F30" s="10">
        <v>850</v>
      </c>
      <c r="G30" s="10">
        <v>850</v>
      </c>
      <c r="H30" s="10">
        <f t="shared" si="1"/>
        <v>18150</v>
      </c>
    </row>
    <row r="31" spans="1:8" x14ac:dyDescent="0.2">
      <c r="A31" s="14">
        <v>3800</v>
      </c>
      <c r="B31" s="6" t="s">
        <v>46</v>
      </c>
      <c r="C31" s="10">
        <v>709447.28</v>
      </c>
      <c r="D31" s="10">
        <v>-175621.58</v>
      </c>
      <c r="E31" s="10">
        <f t="shared" si="0"/>
        <v>533825.70000000007</v>
      </c>
      <c r="F31" s="10">
        <v>59734.3</v>
      </c>
      <c r="G31" s="10">
        <v>59734.3</v>
      </c>
      <c r="H31" s="10">
        <f t="shared" si="1"/>
        <v>474091.40000000008</v>
      </c>
    </row>
    <row r="32" spans="1:8" x14ac:dyDescent="0.2">
      <c r="A32" s="14">
        <v>3900</v>
      </c>
      <c r="B32" s="6" t="s">
        <v>0</v>
      </c>
      <c r="C32" s="10">
        <v>281807.40999999997</v>
      </c>
      <c r="D32" s="10">
        <v>-6521.16</v>
      </c>
      <c r="E32" s="10">
        <f t="shared" si="0"/>
        <v>275286.25</v>
      </c>
      <c r="F32" s="10">
        <v>99478.27</v>
      </c>
      <c r="G32" s="10">
        <v>99478.27</v>
      </c>
      <c r="H32" s="10">
        <f t="shared" si="1"/>
        <v>175807.97999999998</v>
      </c>
    </row>
    <row r="33" spans="1:8" x14ac:dyDescent="0.2">
      <c r="A33" s="13" t="s">
        <v>19</v>
      </c>
      <c r="B33" s="2"/>
      <c r="C33" s="10">
        <f>SUM(C34:C42)</f>
        <v>628056.49</v>
      </c>
      <c r="D33" s="10">
        <f>SUM(D34:D42)</f>
        <v>124317.82</v>
      </c>
      <c r="E33" s="10">
        <f t="shared" si="0"/>
        <v>752374.31</v>
      </c>
      <c r="F33" s="10">
        <f>SUM(F34:F42)</f>
        <v>200479.68999999997</v>
      </c>
      <c r="G33" s="10">
        <f>SUM(G34:G42)</f>
        <v>200479.68999999997</v>
      </c>
      <c r="H33" s="10">
        <f t="shared" si="1"/>
        <v>551894.62000000011</v>
      </c>
    </row>
    <row r="34" spans="1:8" x14ac:dyDescent="0.2">
      <c r="A34" s="14">
        <v>4100</v>
      </c>
      <c r="B34" s="6" t="s">
        <v>47</v>
      </c>
      <c r="C34" s="10">
        <v>440600</v>
      </c>
      <c r="D34" s="10">
        <v>-14670.56</v>
      </c>
      <c r="E34" s="10">
        <f t="shared" si="0"/>
        <v>425929.44</v>
      </c>
      <c r="F34" s="10">
        <v>77997.399999999994</v>
      </c>
      <c r="G34" s="10">
        <v>77997.399999999994</v>
      </c>
      <c r="H34" s="10">
        <f t="shared" si="1"/>
        <v>347932.04000000004</v>
      </c>
    </row>
    <row r="35" spans="1:8" x14ac:dyDescent="0.2">
      <c r="A35" s="14">
        <v>4200</v>
      </c>
      <c r="B35" s="6" t="s">
        <v>48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14">
        <v>4300</v>
      </c>
      <c r="B36" s="6" t="s">
        <v>49</v>
      </c>
      <c r="C36" s="10">
        <v>0</v>
      </c>
      <c r="D36" s="10">
        <v>0</v>
      </c>
      <c r="E36" s="10">
        <f t="shared" si="0"/>
        <v>0</v>
      </c>
      <c r="F36" s="10">
        <v>0</v>
      </c>
      <c r="G36" s="10">
        <v>0</v>
      </c>
      <c r="H36" s="10">
        <f t="shared" si="1"/>
        <v>0</v>
      </c>
    </row>
    <row r="37" spans="1:8" x14ac:dyDescent="0.2">
      <c r="A37" s="14">
        <v>4400</v>
      </c>
      <c r="B37" s="6" t="s">
        <v>50</v>
      </c>
      <c r="C37" s="10">
        <v>102000</v>
      </c>
      <c r="D37" s="10">
        <v>138988.38</v>
      </c>
      <c r="E37" s="10">
        <f t="shared" si="0"/>
        <v>240988.38</v>
      </c>
      <c r="F37" s="10">
        <v>80338.89</v>
      </c>
      <c r="G37" s="10">
        <v>80338.89</v>
      </c>
      <c r="H37" s="10">
        <f t="shared" si="1"/>
        <v>160649.49</v>
      </c>
    </row>
    <row r="38" spans="1:8" x14ac:dyDescent="0.2">
      <c r="A38" s="14">
        <v>4500</v>
      </c>
      <c r="B38" s="6" t="s">
        <v>7</v>
      </c>
      <c r="C38" s="10">
        <v>85456.49</v>
      </c>
      <c r="D38" s="10">
        <v>0</v>
      </c>
      <c r="E38" s="10">
        <f t="shared" si="0"/>
        <v>85456.49</v>
      </c>
      <c r="F38" s="10">
        <v>42143.4</v>
      </c>
      <c r="G38" s="10">
        <v>42143.4</v>
      </c>
      <c r="H38" s="10">
        <f t="shared" si="1"/>
        <v>43313.090000000004</v>
      </c>
    </row>
    <row r="39" spans="1:8" x14ac:dyDescent="0.2">
      <c r="A39" s="14">
        <v>4600</v>
      </c>
      <c r="B39" s="6" t="s">
        <v>51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14">
        <v>4700</v>
      </c>
      <c r="B40" s="6" t="s">
        <v>52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14">
        <v>4800</v>
      </c>
      <c r="B41" s="6" t="s">
        <v>3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14">
        <v>4900</v>
      </c>
      <c r="B42" s="6" t="s">
        <v>53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13" t="s">
        <v>20</v>
      </c>
      <c r="B43" s="2"/>
      <c r="C43" s="10">
        <f>SUM(C44:C52)</f>
        <v>260000</v>
      </c>
      <c r="D43" s="10">
        <f>SUM(D44:D52)</f>
        <v>736114.96</v>
      </c>
      <c r="E43" s="10">
        <f t="shared" si="0"/>
        <v>996114.96</v>
      </c>
      <c r="F43" s="10">
        <f>SUM(F44:F52)</f>
        <v>82508</v>
      </c>
      <c r="G43" s="10">
        <f>SUM(G44:G52)</f>
        <v>82508</v>
      </c>
      <c r="H43" s="10">
        <f t="shared" si="1"/>
        <v>913606.96</v>
      </c>
    </row>
    <row r="44" spans="1:8" x14ac:dyDescent="0.2">
      <c r="A44" s="14">
        <v>5100</v>
      </c>
      <c r="B44" s="6" t="s">
        <v>54</v>
      </c>
      <c r="C44" s="10">
        <v>105000</v>
      </c>
      <c r="D44" s="10">
        <v>166335</v>
      </c>
      <c r="E44" s="10">
        <f t="shared" si="0"/>
        <v>271335</v>
      </c>
      <c r="F44" s="10">
        <v>82508</v>
      </c>
      <c r="G44" s="10">
        <v>82508</v>
      </c>
      <c r="H44" s="10">
        <f t="shared" si="1"/>
        <v>188827</v>
      </c>
    </row>
    <row r="45" spans="1:8" x14ac:dyDescent="0.2">
      <c r="A45" s="14">
        <v>5200</v>
      </c>
      <c r="B45" s="6" t="s">
        <v>55</v>
      </c>
      <c r="C45" s="10">
        <v>0</v>
      </c>
      <c r="D45" s="10">
        <v>0</v>
      </c>
      <c r="E45" s="10">
        <f t="shared" si="0"/>
        <v>0</v>
      </c>
      <c r="F45" s="10">
        <v>0</v>
      </c>
      <c r="G45" s="10">
        <v>0</v>
      </c>
      <c r="H45" s="10">
        <f t="shared" si="1"/>
        <v>0</v>
      </c>
    </row>
    <row r="46" spans="1:8" x14ac:dyDescent="0.2">
      <c r="A46" s="14">
        <v>5300</v>
      </c>
      <c r="B46" s="6" t="s">
        <v>56</v>
      </c>
      <c r="C46" s="10">
        <v>50000</v>
      </c>
      <c r="D46" s="10">
        <v>-2000</v>
      </c>
      <c r="E46" s="10">
        <f t="shared" si="0"/>
        <v>48000</v>
      </c>
      <c r="F46" s="10">
        <v>0</v>
      </c>
      <c r="G46" s="10">
        <v>0</v>
      </c>
      <c r="H46" s="10">
        <f t="shared" si="1"/>
        <v>48000</v>
      </c>
    </row>
    <row r="47" spans="1:8" x14ac:dyDescent="0.2">
      <c r="A47" s="14">
        <v>5400</v>
      </c>
      <c r="B47" s="6" t="s">
        <v>57</v>
      </c>
      <c r="C47" s="10">
        <v>105000</v>
      </c>
      <c r="D47" s="10">
        <v>-40943.919999999998</v>
      </c>
      <c r="E47" s="10">
        <f t="shared" si="0"/>
        <v>64056.08</v>
      </c>
      <c r="F47" s="10">
        <v>0</v>
      </c>
      <c r="G47" s="10">
        <v>0</v>
      </c>
      <c r="H47" s="10">
        <f t="shared" si="1"/>
        <v>64056.08</v>
      </c>
    </row>
    <row r="48" spans="1:8" x14ac:dyDescent="0.2">
      <c r="A48" s="14">
        <v>5500</v>
      </c>
      <c r="B48" s="6" t="s">
        <v>58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14">
        <v>5600</v>
      </c>
      <c r="B49" s="6" t="s">
        <v>59</v>
      </c>
      <c r="C49" s="10">
        <v>0</v>
      </c>
      <c r="D49" s="10">
        <v>612723.88</v>
      </c>
      <c r="E49" s="10">
        <f t="shared" si="0"/>
        <v>612723.88</v>
      </c>
      <c r="F49" s="10">
        <v>0</v>
      </c>
      <c r="G49" s="10">
        <v>0</v>
      </c>
      <c r="H49" s="10">
        <f t="shared" si="1"/>
        <v>612723.88</v>
      </c>
    </row>
    <row r="50" spans="1:8" x14ac:dyDescent="0.2">
      <c r="A50" s="14">
        <v>5700</v>
      </c>
      <c r="B50" s="6" t="s">
        <v>60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14">
        <v>5800</v>
      </c>
      <c r="B51" s="6" t="s">
        <v>61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14">
        <v>5900</v>
      </c>
      <c r="B52" s="6" t="s">
        <v>62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13" t="s">
        <v>21</v>
      </c>
      <c r="B53" s="2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14">
        <v>6100</v>
      </c>
      <c r="B54" s="6" t="s">
        <v>63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14">
        <v>6200</v>
      </c>
      <c r="B55" s="6" t="s">
        <v>64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14">
        <v>6300</v>
      </c>
      <c r="B56" s="6" t="s">
        <v>65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13" t="s">
        <v>22</v>
      </c>
      <c r="B57" s="2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14">
        <v>7100</v>
      </c>
      <c r="B58" s="6" t="s">
        <v>66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14">
        <v>7200</v>
      </c>
      <c r="B59" s="6" t="s">
        <v>67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14">
        <v>7300</v>
      </c>
      <c r="B60" s="6" t="s">
        <v>68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14">
        <v>7400</v>
      </c>
      <c r="B61" s="6" t="s">
        <v>69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14">
        <v>7500</v>
      </c>
      <c r="B62" s="6" t="s">
        <v>70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14">
        <v>7600</v>
      </c>
      <c r="B63" s="6" t="s">
        <v>71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14">
        <v>7900</v>
      </c>
      <c r="B64" s="6" t="s">
        <v>72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13" t="s">
        <v>23</v>
      </c>
      <c r="B65" s="2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8" x14ac:dyDescent="0.2">
      <c r="A66" s="14">
        <v>8100</v>
      </c>
      <c r="B66" s="6" t="s">
        <v>4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14">
        <v>8300</v>
      </c>
      <c r="B67" s="6" t="s">
        <v>5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14">
        <v>8500</v>
      </c>
      <c r="B68" s="6" t="s">
        <v>6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13" t="s">
        <v>24</v>
      </c>
      <c r="B69" s="2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8" x14ac:dyDescent="0.2">
      <c r="A70" s="14">
        <v>9100</v>
      </c>
      <c r="B70" s="6" t="s">
        <v>73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14">
        <v>9200</v>
      </c>
      <c r="B71" s="6" t="s">
        <v>74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14">
        <v>9300</v>
      </c>
      <c r="B72" s="6" t="s">
        <v>75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14">
        <v>9400</v>
      </c>
      <c r="B73" s="6" t="s">
        <v>76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14">
        <v>9500</v>
      </c>
      <c r="B74" s="6" t="s">
        <v>77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14">
        <v>9600</v>
      </c>
      <c r="B75" s="6" t="s">
        <v>78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14">
        <v>9900</v>
      </c>
      <c r="B76" s="7" t="s">
        <v>79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8" x14ac:dyDescent="0.2">
      <c r="A77" s="3"/>
      <c r="B77" s="8" t="s">
        <v>8</v>
      </c>
      <c r="C77" s="12">
        <f t="shared" ref="C77:H77" si="4">SUM(C5+C13+C23+C33+C43+C53+C57+C65+C69)</f>
        <v>17780204.189999998</v>
      </c>
      <c r="D77" s="12">
        <f t="shared" si="4"/>
        <v>609759.02</v>
      </c>
      <c r="E77" s="12">
        <f t="shared" si="4"/>
        <v>18389963.210000001</v>
      </c>
      <c r="F77" s="12">
        <f t="shared" si="4"/>
        <v>6615694.7899999991</v>
      </c>
      <c r="G77" s="12">
        <f t="shared" si="4"/>
        <v>6615694.7899999991</v>
      </c>
      <c r="H77" s="12">
        <f t="shared" si="4"/>
        <v>11774268.420000002</v>
      </c>
    </row>
    <row r="79" spans="1:8" ht="12" x14ac:dyDescent="0.2">
      <c r="B79" s="15" t="s">
        <v>84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2020-07-21T01:52:14Z</cp:lastPrinted>
  <dcterms:created xsi:type="dcterms:W3CDTF">2014-02-10T03:37:14Z</dcterms:created>
  <dcterms:modified xsi:type="dcterms:W3CDTF">2020-07-24T00:21:45Z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